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2016-2017г" sheetId="2" r:id="rId2"/>
    <sheet name="2015г" sheetId="3" r:id="rId3"/>
  </sheets>
  <definedNames/>
  <calcPr fullCalcOnLoad="1"/>
</workbook>
</file>

<file path=xl/sharedStrings.xml><?xml version="1.0" encoding="utf-8"?>
<sst xmlns="http://schemas.openxmlformats.org/spreadsheetml/2006/main" count="422" uniqueCount="70">
  <si>
    <t>Наименование муниципальных районов/ обл.учреждений</t>
  </si>
  <si>
    <t>Среднесписоная численность, чел.</t>
  </si>
  <si>
    <t>Фонд начисленной зарплаты работников списочного состава, тыс.руб.</t>
  </si>
  <si>
    <t>Средняя заработная плата (по приказу Росстата №574), руб.</t>
  </si>
  <si>
    <t>Учреждения культуры</t>
  </si>
  <si>
    <t xml:space="preserve">Итого </t>
  </si>
  <si>
    <t>Наименование муниципальных районов</t>
  </si>
  <si>
    <t>Педагоги ДМШ</t>
  </si>
  <si>
    <t>Специалист</t>
  </si>
  <si>
    <t>Романова М.В.</t>
  </si>
  <si>
    <t>Сведения о средней численности и начисленной заработной плате работников списочного состава  работников сферы культуры за январь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</si>
  <si>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</si>
  <si>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январь-февраль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</si>
  <si>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январь-февраль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</si>
  <si>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январь-март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</si>
  <si>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январь-март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</si>
  <si>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январь-апрель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</si>
  <si>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январь-май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</si>
  <si>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январь-май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</si>
  <si>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январь-апрель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</si>
  <si>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январь-август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</si>
  <si>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январь-июнь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</si>
  <si>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январь-июнь 2015 года</t>
  </si>
  <si>
    <t>май</t>
  </si>
  <si>
    <t>июнь</t>
  </si>
  <si>
    <t>июль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</si>
  <si>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январь-июль 2015 года</t>
  </si>
  <si>
    <t>август</t>
  </si>
  <si>
    <t>апрель</t>
  </si>
  <si>
    <t>Сведения о средней численности и начисленной заработной плате работников списочного состава  работников сферы культуры за январь-июль 2015 года</t>
  </si>
  <si>
    <t>сентябрь</t>
  </si>
  <si>
    <t>октябрь</t>
  </si>
  <si>
    <t>ноябрь</t>
  </si>
  <si>
    <t>Сведения о средней численности и начисленной заработной плате работников списочного состава  работников сферы культуры за январь-ноябрь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</si>
  <si>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январь-ноябрь2015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</si>
  <si>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январь-октябрь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</si>
  <si>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январь-октябрь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</si>
  <si>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январь-сентябрь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</si>
  <si>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январь-сентябрь 2015 года</t>
  </si>
  <si>
    <t>Сведения о средней численности и начисленной заработной плате работников списочного состава  работников сферы культуры за январь-август 2015 года</t>
  </si>
  <si>
    <t>декабрь</t>
  </si>
  <si>
    <t>Сведения о средней численности и начисленной заработной плате работников списочного состава  работников сферы культуры за январь-декабрь 2015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</si>
  <si>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январь-декабрь 2015 года</t>
  </si>
  <si>
    <t>январь</t>
  </si>
  <si>
    <t>Сведения о средней численности и начисленной заработной плате работников списочного состава  работников сферы культуры за январь- 2016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</si>
  <si>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январь- 2016года</t>
  </si>
  <si>
    <t>февраль</t>
  </si>
  <si>
    <t>Сведения о средней численности и начисленной заработной плате работников списочного состава  работников сферы культуры за январь-февраль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</si>
  <si>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февраль 2016года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</si>
  <si>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январь-март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</si>
  <si>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март 2016 года</t>
  </si>
  <si>
    <t>март</t>
  </si>
  <si>
    <t>Сведения о средней численности и начисленной заработной плате работников списочного состава  работников сферы культуры за январь-апрель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</si>
  <si>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апрель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</si>
  <si>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май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</si>
  <si>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январь-май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</si>
  <si>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январь-июнь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</si>
  <si>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июнь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</si>
  <si>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январь-август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</si>
  <si>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август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</si>
  <si>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январь-сентябрь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</si>
  <si>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сентябрь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</si>
  <si>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январь-октябрь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</si>
  <si>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октябрь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</si>
  <si>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январь-ноябрь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</si>
  <si>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ноябрь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</si>
  <si>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январь-декабрь 2016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</si>
  <si>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январь- декабрь 2016 года</t>
  </si>
  <si>
    <t>Сведения о средней численности и начисленной заработной плате работников списочного состава  работников сферы культуры за январь 2017 года</t>
  </si>
  <si>
    <t>Сведения о средней численности и начисленной заработной плате педагогических работников списочного состава дополнительного образования в сфере культуры за январь  2017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</si>
</sst>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0" xfId="0" applyAlignment="1">
      <alignment/>
    </xf>
    <xf numFmtId="2" fontId="2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0"/>
  <sheetViews>
    <sheetView tabSelected="1" workbookViewId="0" topLeftCell="A177">
      <selection activeCell="G186" sqref="G186"/>
    </sheetView>
  </sheetViews>
  <sheetFormatPr defaultColWidth="9.140625" defaultRowHeight="12.75"/>
  <cols>
    <col min="1" max="1" width="31.28125" style="0" customWidth="1"/>
    <col min="2" max="2" width="16.140625" style="0" customWidth="1"/>
    <col min="3" max="3" width="19.7109375" style="0" customWidth="1"/>
    <col min="4" max="4" width="20.421875" style="0" customWidth="1"/>
  </cols>
  <sheetData>
    <row r="2" spans="1:6" ht="55.5" customHeight="1">
      <c r="A2" s="14" t="s">
        <v>44</v>
      </c>
      <c r="B2" s="14"/>
      <c r="C2" s="14"/>
      <c r="D2" s="14"/>
      <c r="F2" t="s">
        <v>43</v>
      </c>
    </row>
    <row r="3" spans="1:4" ht="93.75" customHeight="1">
      <c r="A3" s="1" t="s">
        <v>0</v>
      </c>
      <c r="B3" s="1" t="s">
        <v>1</v>
      </c>
      <c r="C3" s="1" t="s">
        <v>2</v>
      </c>
      <c r="D3" s="1" t="s">
        <v>3</v>
      </c>
    </row>
    <row r="4" spans="1:4" ht="15">
      <c r="A4" s="2" t="s">
        <v>4</v>
      </c>
      <c r="B4" s="3">
        <v>123</v>
      </c>
      <c r="C4" s="3">
        <v>1800</v>
      </c>
      <c r="D4" s="12">
        <f>C4/B4/1*1000</f>
        <v>14634.146341463415</v>
      </c>
    </row>
    <row r="5" spans="1:4" ht="14.25">
      <c r="A5" s="2" t="s">
        <v>5</v>
      </c>
      <c r="B5" s="2">
        <f>B4</f>
        <v>123</v>
      </c>
      <c r="C5" s="2">
        <f>C4</f>
        <v>1800</v>
      </c>
      <c r="D5" s="13">
        <f>C5/B5/1*1000</f>
        <v>14634.146341463415</v>
      </c>
    </row>
    <row r="6" spans="1:4" ht="15">
      <c r="A6" s="5"/>
      <c r="B6" s="5"/>
      <c r="C6" s="5"/>
      <c r="D6" s="5"/>
    </row>
    <row r="7" spans="1:4" ht="15">
      <c r="A7" s="5"/>
      <c r="B7" s="5"/>
      <c r="C7" s="5"/>
      <c r="D7" s="5"/>
    </row>
    <row r="8" spans="1:4" ht="50.25" customHeight="1">
      <c r="A8" s="15" t="s">
        <v>45</v>
      </c>
      <c r="B8" s="15"/>
      <c r="C8" s="15"/>
      <c r="D8" s="15"/>
    </row>
    <row r="9" spans="1:4" ht="81.75" customHeight="1">
      <c r="A9" s="6" t="s">
        <v>6</v>
      </c>
      <c r="B9" s="6" t="s">
        <v>1</v>
      </c>
      <c r="C9" s="6" t="s">
        <v>2</v>
      </c>
      <c r="D9" s="6" t="s">
        <v>3</v>
      </c>
    </row>
    <row r="10" spans="1:4" ht="15.75">
      <c r="A10" s="7" t="s">
        <v>7</v>
      </c>
      <c r="B10" s="8">
        <v>17.3</v>
      </c>
      <c r="C10" s="9">
        <v>256.5</v>
      </c>
      <c r="D10" s="12">
        <f>C10/B10/1*1000</f>
        <v>14826.589595375723</v>
      </c>
    </row>
    <row r="11" spans="1:4" ht="14.25">
      <c r="A11" s="7" t="s">
        <v>5</v>
      </c>
      <c r="B11" s="10">
        <f>B10</f>
        <v>17.3</v>
      </c>
      <c r="C11" s="10">
        <f>SUM(C10:C10)</f>
        <v>256.5</v>
      </c>
      <c r="D11" s="13">
        <f>C11/B11/1*1000</f>
        <v>14826.589595375723</v>
      </c>
    </row>
    <row r="12" spans="1:4" ht="15">
      <c r="A12" s="5"/>
      <c r="B12" s="5"/>
      <c r="C12" s="5"/>
      <c r="D12" s="5"/>
    </row>
    <row r="13" spans="1:4" ht="15">
      <c r="A13" s="5"/>
      <c r="B13" s="5"/>
      <c r="C13" s="5"/>
      <c r="D13" s="5"/>
    </row>
    <row r="14" spans="1:4" ht="15">
      <c r="A14" s="5" t="s">
        <v>8</v>
      </c>
      <c r="B14" s="5"/>
      <c r="C14" s="5" t="s">
        <v>9</v>
      </c>
      <c r="D14" s="5"/>
    </row>
    <row r="17" spans="1:6" ht="40.5" customHeight="1">
      <c r="A17" s="14" t="s">
        <v>47</v>
      </c>
      <c r="B17" s="14"/>
      <c r="C17" s="14"/>
      <c r="D17" s="14"/>
      <c r="F17" t="s">
        <v>46</v>
      </c>
    </row>
    <row r="18" spans="1:4" ht="75">
      <c r="A18" s="1" t="s">
        <v>0</v>
      </c>
      <c r="B18" s="1" t="s">
        <v>1</v>
      </c>
      <c r="C18" s="1" t="s">
        <v>2</v>
      </c>
      <c r="D18" s="1" t="s">
        <v>3</v>
      </c>
    </row>
    <row r="19" spans="1:4" ht="15">
      <c r="A19" s="2" t="s">
        <v>4</v>
      </c>
      <c r="B19" s="3">
        <v>123.2</v>
      </c>
      <c r="C19" s="3">
        <v>3539.4</v>
      </c>
      <c r="D19" s="12">
        <f>C19/B19/2*1000</f>
        <v>14364.448051948053</v>
      </c>
    </row>
    <row r="20" spans="1:4" ht="14.25">
      <c r="A20" s="2" t="s">
        <v>5</v>
      </c>
      <c r="B20" s="2">
        <f>B19</f>
        <v>123.2</v>
      </c>
      <c r="C20" s="2">
        <f>C19</f>
        <v>3539.4</v>
      </c>
      <c r="D20" s="13">
        <f>C20/B20/2*1000</f>
        <v>14364.448051948053</v>
      </c>
    </row>
    <row r="21" spans="1:4" ht="15">
      <c r="A21" s="5"/>
      <c r="B21" s="5"/>
      <c r="C21" s="5"/>
      <c r="D21" s="5"/>
    </row>
    <row r="22" spans="1:4" ht="15">
      <c r="A22" s="5"/>
      <c r="B22" s="5"/>
      <c r="C22" s="5"/>
      <c r="D22" s="5"/>
    </row>
    <row r="23" spans="1:4" ht="47.25" customHeight="1">
      <c r="A23" s="15" t="s">
        <v>48</v>
      </c>
      <c r="B23" s="15"/>
      <c r="C23" s="15"/>
      <c r="D23" s="15"/>
    </row>
    <row r="24" spans="1:4" ht="75">
      <c r="A24" s="6" t="s">
        <v>6</v>
      </c>
      <c r="B24" s="6" t="s">
        <v>1</v>
      </c>
      <c r="C24" s="6" t="s">
        <v>2</v>
      </c>
      <c r="D24" s="6" t="s">
        <v>3</v>
      </c>
    </row>
    <row r="25" spans="1:4" ht="15.75">
      <c r="A25" s="7" t="s">
        <v>7</v>
      </c>
      <c r="B25" s="8">
        <v>17.3</v>
      </c>
      <c r="C25" s="9">
        <v>520</v>
      </c>
      <c r="D25" s="12">
        <f>C25/B25/2*1000</f>
        <v>15028.901734104047</v>
      </c>
    </row>
    <row r="26" spans="1:4" ht="14.25">
      <c r="A26" s="7" t="s">
        <v>5</v>
      </c>
      <c r="B26" s="10">
        <f>B25</f>
        <v>17.3</v>
      </c>
      <c r="C26" s="10">
        <f>SUM(C25:C25)</f>
        <v>520</v>
      </c>
      <c r="D26" s="13">
        <f>D25</f>
        <v>15028.901734104047</v>
      </c>
    </row>
    <row r="27" spans="1:4" ht="15">
      <c r="A27" s="5"/>
      <c r="B27" s="5"/>
      <c r="C27" s="5"/>
      <c r="D27" s="5"/>
    </row>
    <row r="28" spans="1:4" ht="15">
      <c r="A28" s="5"/>
      <c r="B28" s="5"/>
      <c r="C28" s="5"/>
      <c r="D28" s="5"/>
    </row>
    <row r="29" spans="1:4" ht="15">
      <c r="A29" s="5" t="s">
        <v>8</v>
      </c>
      <c r="B29" s="5"/>
      <c r="C29" s="5" t="s">
        <v>9</v>
      </c>
      <c r="D29" s="5"/>
    </row>
    <row r="32" spans="1:6" ht="37.5" customHeight="1">
      <c r="A32" s="14" t="s">
        <v>49</v>
      </c>
      <c r="B32" s="14"/>
      <c r="C32" s="14"/>
      <c r="D32" s="14"/>
      <c r="F32" t="s">
        <v>51</v>
      </c>
    </row>
    <row r="33" spans="1:4" ht="75">
      <c r="A33" s="1" t="s">
        <v>0</v>
      </c>
      <c r="B33" s="1" t="s">
        <v>1</v>
      </c>
      <c r="C33" s="1" t="s">
        <v>2</v>
      </c>
      <c r="D33" s="1" t="s">
        <v>3</v>
      </c>
    </row>
    <row r="34" spans="1:4" ht="15">
      <c r="A34" s="2" t="s">
        <v>4</v>
      </c>
      <c r="B34" s="3">
        <v>123.9</v>
      </c>
      <c r="C34" s="3">
        <v>5343.7</v>
      </c>
      <c r="D34" s="12">
        <f>C34/B34/3*1000</f>
        <v>14376.378800107612</v>
      </c>
    </row>
    <row r="35" spans="1:4" ht="14.25">
      <c r="A35" s="2" t="s">
        <v>5</v>
      </c>
      <c r="B35" s="2">
        <f>B34</f>
        <v>123.9</v>
      </c>
      <c r="C35" s="2">
        <f>C34</f>
        <v>5343.7</v>
      </c>
      <c r="D35" s="13">
        <f>C35/B35/3*1000</f>
        <v>14376.378800107612</v>
      </c>
    </row>
    <row r="36" spans="1:4" ht="15">
      <c r="A36" s="5"/>
      <c r="B36" s="5"/>
      <c r="C36" s="5"/>
      <c r="D36" s="5"/>
    </row>
    <row r="37" spans="1:4" ht="15">
      <c r="A37" s="5"/>
      <c r="B37" s="5"/>
      <c r="C37" s="5"/>
      <c r="D37" s="5"/>
    </row>
    <row r="38" spans="1:4" ht="46.5" customHeight="1">
      <c r="A38" s="15" t="s">
        <v>50</v>
      </c>
      <c r="B38" s="15"/>
      <c r="C38" s="15"/>
      <c r="D38" s="15"/>
    </row>
    <row r="39" spans="1:4" ht="75">
      <c r="A39" s="6" t="s">
        <v>6</v>
      </c>
      <c r="B39" s="6" t="s">
        <v>1</v>
      </c>
      <c r="C39" s="6" t="s">
        <v>2</v>
      </c>
      <c r="D39" s="6" t="s">
        <v>3</v>
      </c>
    </row>
    <row r="40" spans="1:4" ht="15.75">
      <c r="A40" s="7" t="s">
        <v>7</v>
      </c>
      <c r="B40" s="8">
        <v>17.3</v>
      </c>
      <c r="C40" s="9">
        <v>773.3</v>
      </c>
      <c r="D40" s="12">
        <f>C40/B40/3*1000</f>
        <v>14899.80732177264</v>
      </c>
    </row>
    <row r="41" spans="1:4" ht="14.25">
      <c r="A41" s="7" t="s">
        <v>5</v>
      </c>
      <c r="B41" s="10">
        <f>B40</f>
        <v>17.3</v>
      </c>
      <c r="C41" s="10">
        <f>SUM(C40:C40)</f>
        <v>773.3</v>
      </c>
      <c r="D41" s="13">
        <f>C41/B41/3*1000</f>
        <v>14899.80732177264</v>
      </c>
    </row>
    <row r="42" spans="1:4" ht="15">
      <c r="A42" s="5"/>
      <c r="B42" s="5"/>
      <c r="C42" s="5"/>
      <c r="D42" s="5"/>
    </row>
    <row r="43" spans="1:4" ht="15">
      <c r="A43" s="5"/>
      <c r="B43" s="5"/>
      <c r="C43" s="5"/>
      <c r="D43" s="5"/>
    </row>
    <row r="44" spans="1:4" ht="15">
      <c r="A44" s="5" t="s">
        <v>8</v>
      </c>
      <c r="B44" s="5"/>
      <c r="C44" s="5" t="s">
        <v>9</v>
      </c>
      <c r="D44" s="5"/>
    </row>
    <row r="46" spans="1:6" ht="41.25" customHeight="1">
      <c r="A46" s="14" t="s">
        <v>52</v>
      </c>
      <c r="B46" s="14"/>
      <c r="C46" s="14"/>
      <c r="D46" s="14"/>
      <c r="F46" t="s">
        <v>28</v>
      </c>
    </row>
    <row r="47" spans="1:4" ht="75">
      <c r="A47" s="1" t="s">
        <v>0</v>
      </c>
      <c r="B47" s="1" t="s">
        <v>1</v>
      </c>
      <c r="C47" s="1" t="s">
        <v>2</v>
      </c>
      <c r="D47" s="1" t="s">
        <v>3</v>
      </c>
    </row>
    <row r="48" spans="1:4" ht="15">
      <c r="A48" s="2" t="s">
        <v>4</v>
      </c>
      <c r="B48" s="3">
        <v>122.9</v>
      </c>
      <c r="C48" s="3">
        <v>7115.9</v>
      </c>
      <c r="D48" s="12">
        <f>C48/B48/4*1000</f>
        <v>14474.979658258744</v>
      </c>
    </row>
    <row r="49" spans="1:4" ht="14.25">
      <c r="A49" s="2" t="s">
        <v>5</v>
      </c>
      <c r="B49" s="2">
        <f>B48</f>
        <v>122.9</v>
      </c>
      <c r="C49" s="2">
        <f>C48</f>
        <v>7115.9</v>
      </c>
      <c r="D49" s="13">
        <f>D48</f>
        <v>14474.979658258744</v>
      </c>
    </row>
    <row r="50" spans="1:4" ht="15">
      <c r="A50" s="5"/>
      <c r="B50" s="5"/>
      <c r="C50" s="5"/>
      <c r="D50" s="5"/>
    </row>
    <row r="51" spans="1:4" ht="15">
      <c r="A51" s="5"/>
      <c r="B51" s="5"/>
      <c r="C51" s="5"/>
      <c r="D51" s="5"/>
    </row>
    <row r="52" spans="1:4" ht="45.75" customHeight="1">
      <c r="A52" s="15" t="s">
        <v>53</v>
      </c>
      <c r="B52" s="15"/>
      <c r="C52" s="15"/>
      <c r="D52" s="15"/>
    </row>
    <row r="53" spans="1:4" ht="75">
      <c r="A53" s="6" t="s">
        <v>6</v>
      </c>
      <c r="B53" s="6" t="s">
        <v>1</v>
      </c>
      <c r="C53" s="6" t="s">
        <v>2</v>
      </c>
      <c r="D53" s="6" t="s">
        <v>3</v>
      </c>
    </row>
    <row r="54" spans="1:4" ht="15.75">
      <c r="A54" s="7" t="s">
        <v>7</v>
      </c>
      <c r="B54" s="8">
        <v>17.3</v>
      </c>
      <c r="C54" s="9">
        <v>1016.8</v>
      </c>
      <c r="D54" s="12">
        <f>C54/B54/4*1000</f>
        <v>14693.64161849711</v>
      </c>
    </row>
    <row r="55" spans="1:4" ht="14.25">
      <c r="A55" s="7" t="s">
        <v>5</v>
      </c>
      <c r="B55" s="10">
        <f>B54</f>
        <v>17.3</v>
      </c>
      <c r="C55" s="10">
        <f>SUM(C54:C54)</f>
        <v>1016.8</v>
      </c>
      <c r="D55" s="13">
        <f>D54</f>
        <v>14693.64161849711</v>
      </c>
    </row>
    <row r="56" spans="1:4" ht="15">
      <c r="A56" s="5"/>
      <c r="B56" s="5"/>
      <c r="C56" s="5"/>
      <c r="D56" s="5"/>
    </row>
    <row r="57" spans="1:4" ht="15">
      <c r="A57" s="5"/>
      <c r="B57" s="5"/>
      <c r="C57" s="5"/>
      <c r="D57" s="5"/>
    </row>
    <row r="58" spans="1:4" ht="15">
      <c r="A58" s="5" t="s">
        <v>8</v>
      </c>
      <c r="B58" s="5"/>
      <c r="C58" s="5" t="s">
        <v>9</v>
      </c>
      <c r="D58" s="5"/>
    </row>
    <row r="60" spans="1:6" ht="42.75" customHeight="1">
      <c r="A60" s="14" t="s">
        <v>55</v>
      </c>
      <c r="B60" s="14"/>
      <c r="C60" s="14"/>
      <c r="D60" s="14"/>
      <c r="F60" t="s">
        <v>23</v>
      </c>
    </row>
    <row r="61" spans="1:4" ht="75">
      <c r="A61" s="1" t="s">
        <v>0</v>
      </c>
      <c r="B61" s="1" t="s">
        <v>1</v>
      </c>
      <c r="C61" s="1" t="s">
        <v>2</v>
      </c>
      <c r="D61" s="1" t="s">
        <v>3</v>
      </c>
    </row>
    <row r="62" spans="1:4" ht="15">
      <c r="A62" s="2" t="s">
        <v>4</v>
      </c>
      <c r="B62" s="3">
        <v>122.1</v>
      </c>
      <c r="C62" s="3">
        <v>8958.5</v>
      </c>
      <c r="D62" s="12">
        <f>C62/B62/5*1000</f>
        <v>14674.037674037674</v>
      </c>
    </row>
    <row r="63" spans="1:4" ht="14.25">
      <c r="A63" s="2" t="s">
        <v>5</v>
      </c>
      <c r="B63" s="2">
        <f>B62</f>
        <v>122.1</v>
      </c>
      <c r="C63" s="2">
        <f>C62</f>
        <v>8958.5</v>
      </c>
      <c r="D63" s="13">
        <f>D62</f>
        <v>14674.037674037674</v>
      </c>
    </row>
    <row r="64" spans="1:4" ht="15">
      <c r="A64" s="5"/>
      <c r="B64" s="5"/>
      <c r="C64" s="5"/>
      <c r="D64" s="5"/>
    </row>
    <row r="65" spans="1:4" ht="15">
      <c r="A65" s="5"/>
      <c r="B65" s="5"/>
      <c r="C65" s="5"/>
      <c r="D65" s="5"/>
    </row>
    <row r="66" spans="1:4" ht="43.5" customHeight="1">
      <c r="A66" s="15" t="s">
        <v>54</v>
      </c>
      <c r="B66" s="15"/>
      <c r="C66" s="15"/>
      <c r="D66" s="15"/>
    </row>
    <row r="67" spans="1:4" ht="75">
      <c r="A67" s="6" t="s">
        <v>6</v>
      </c>
      <c r="B67" s="6" t="s">
        <v>1</v>
      </c>
      <c r="C67" s="6" t="s">
        <v>2</v>
      </c>
      <c r="D67" s="6" t="s">
        <v>3</v>
      </c>
    </row>
    <row r="68" spans="1:4" ht="15.75">
      <c r="A68" s="7" t="s">
        <v>7</v>
      </c>
      <c r="B68" s="8">
        <v>17.3</v>
      </c>
      <c r="C68" s="9">
        <v>1303.6</v>
      </c>
      <c r="D68" s="12">
        <f>C68/B68/5*1000</f>
        <v>15070.520231213872</v>
      </c>
    </row>
    <row r="69" spans="1:4" ht="14.25">
      <c r="A69" s="7" t="s">
        <v>5</v>
      </c>
      <c r="B69" s="10">
        <f>B68</f>
        <v>17.3</v>
      </c>
      <c r="C69" s="10">
        <f>SUM(C68:C68)</f>
        <v>1303.6</v>
      </c>
      <c r="D69" s="13">
        <f>D68</f>
        <v>15070.520231213872</v>
      </c>
    </row>
    <row r="70" spans="1:4" ht="15">
      <c r="A70" s="5"/>
      <c r="B70" s="5"/>
      <c r="C70" s="5"/>
      <c r="D70" s="5"/>
    </row>
    <row r="71" spans="1:4" ht="15">
      <c r="A71" s="5"/>
      <c r="B71" s="5"/>
      <c r="C71" s="5"/>
      <c r="D71" s="5"/>
    </row>
    <row r="72" spans="1:4" ht="15">
      <c r="A72" s="5" t="s">
        <v>8</v>
      </c>
      <c r="B72" s="5"/>
      <c r="C72" s="5" t="s">
        <v>9</v>
      </c>
      <c r="D72" s="5"/>
    </row>
    <row r="75" spans="1:6" ht="42.75" customHeight="1">
      <c r="A75" s="14" t="s">
        <v>56</v>
      </c>
      <c r="B75" s="14"/>
      <c r="C75" s="14"/>
      <c r="D75" s="14"/>
      <c r="F75" t="s">
        <v>24</v>
      </c>
    </row>
    <row r="76" spans="1:4" ht="75">
      <c r="A76" s="1" t="s">
        <v>0</v>
      </c>
      <c r="B76" s="1" t="s">
        <v>1</v>
      </c>
      <c r="C76" s="1" t="s">
        <v>2</v>
      </c>
      <c r="D76" s="1" t="s">
        <v>3</v>
      </c>
    </row>
    <row r="77" spans="1:4" ht="15">
      <c r="A77" s="2" t="s">
        <v>4</v>
      </c>
      <c r="B77" s="3">
        <v>122.8</v>
      </c>
      <c r="C77" s="3">
        <v>10755.2</v>
      </c>
      <c r="D77" s="12">
        <f>C77/B77/6*1000</f>
        <v>14597.176981541805</v>
      </c>
    </row>
    <row r="78" spans="1:4" ht="14.25">
      <c r="A78" s="2" t="s">
        <v>5</v>
      </c>
      <c r="B78" s="2">
        <f>B77</f>
        <v>122.8</v>
      </c>
      <c r="C78" s="2">
        <f>C77</f>
        <v>10755.2</v>
      </c>
      <c r="D78" s="13">
        <f>D77</f>
        <v>14597.176981541805</v>
      </c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36.75" customHeight="1">
      <c r="A81" s="15" t="s">
        <v>57</v>
      </c>
      <c r="B81" s="15"/>
      <c r="C81" s="15"/>
      <c r="D81" s="15"/>
    </row>
    <row r="82" spans="1:4" ht="75">
      <c r="A82" s="6" t="s">
        <v>6</v>
      </c>
      <c r="B82" s="6" t="s">
        <v>1</v>
      </c>
      <c r="C82" s="6" t="s">
        <v>2</v>
      </c>
      <c r="D82" s="6" t="s">
        <v>3</v>
      </c>
    </row>
    <row r="83" spans="1:4" ht="15.75">
      <c r="A83" s="7" t="s">
        <v>7</v>
      </c>
      <c r="B83" s="8">
        <v>17.3</v>
      </c>
      <c r="C83" s="9">
        <v>1539.9</v>
      </c>
      <c r="D83" s="12">
        <f>C83/B83/6*1000</f>
        <v>14835.260115606938</v>
      </c>
    </row>
    <row r="84" spans="1:4" ht="14.25">
      <c r="A84" s="7" t="s">
        <v>5</v>
      </c>
      <c r="B84" s="10">
        <f>B83</f>
        <v>17.3</v>
      </c>
      <c r="C84" s="10">
        <f>SUM(C83:C83)</f>
        <v>1539.9</v>
      </c>
      <c r="D84" s="13">
        <f>D83</f>
        <v>14835.260115606938</v>
      </c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 t="s">
        <v>8</v>
      </c>
      <c r="B87" s="5"/>
      <c r="C87" s="5" t="s">
        <v>9</v>
      </c>
      <c r="D87" s="5"/>
    </row>
    <row r="90" spans="1:6" ht="14.25">
      <c r="A90" s="14" t="s">
        <v>56</v>
      </c>
      <c r="B90" s="14"/>
      <c r="C90" s="14"/>
      <c r="D90" s="14"/>
      <c r="F90" t="s">
        <v>25</v>
      </c>
    </row>
    <row r="91" spans="1:4" ht="75">
      <c r="A91" s="1" t="s">
        <v>0</v>
      </c>
      <c r="B91" s="1" t="s">
        <v>1</v>
      </c>
      <c r="C91" s="1" t="s">
        <v>2</v>
      </c>
      <c r="D91" s="1" t="s">
        <v>3</v>
      </c>
    </row>
    <row r="92" spans="1:4" ht="15">
      <c r="A92" s="2" t="s">
        <v>4</v>
      </c>
      <c r="B92" s="3">
        <v>121.3</v>
      </c>
      <c r="C92" s="3">
        <v>12587.3</v>
      </c>
      <c r="D92" s="12">
        <f>C92/B92/7*1000</f>
        <v>14824.284536568131</v>
      </c>
    </row>
    <row r="93" spans="1:4" ht="14.25">
      <c r="A93" s="2" t="s">
        <v>5</v>
      </c>
      <c r="B93" s="2">
        <f>B92</f>
        <v>121.3</v>
      </c>
      <c r="C93" s="2">
        <f>C92</f>
        <v>12587.3</v>
      </c>
      <c r="D93" s="13">
        <f>D92</f>
        <v>14824.284536568131</v>
      </c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4.25">
      <c r="A96" s="15" t="s">
        <v>57</v>
      </c>
      <c r="B96" s="15"/>
      <c r="C96" s="15"/>
      <c r="D96" s="15"/>
    </row>
    <row r="97" spans="1:4" ht="75">
      <c r="A97" s="6" t="s">
        <v>6</v>
      </c>
      <c r="B97" s="6" t="s">
        <v>1</v>
      </c>
      <c r="C97" s="6" t="s">
        <v>2</v>
      </c>
      <c r="D97" s="6" t="s">
        <v>3</v>
      </c>
    </row>
    <row r="98" spans="1:4" ht="15.75">
      <c r="A98" s="7" t="s">
        <v>7</v>
      </c>
      <c r="B98" s="8">
        <v>17.3</v>
      </c>
      <c r="C98" s="9">
        <v>1807</v>
      </c>
      <c r="D98" s="12">
        <f>C98/B98/7*1000</f>
        <v>14921.552436003301</v>
      </c>
    </row>
    <row r="99" spans="1:4" ht="14.25">
      <c r="A99" s="7" t="s">
        <v>5</v>
      </c>
      <c r="B99" s="10">
        <f>B98</f>
        <v>17.3</v>
      </c>
      <c r="C99" s="10">
        <f>SUM(C98:C98)</f>
        <v>1807</v>
      </c>
      <c r="D99" s="13">
        <f>D98</f>
        <v>14921.552436003301</v>
      </c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 t="s">
        <v>8</v>
      </c>
      <c r="B102" s="5"/>
      <c r="C102" s="5" t="s">
        <v>9</v>
      </c>
      <c r="D102" s="5"/>
    </row>
    <row r="105" spans="1:6" ht="43.5" customHeight="1">
      <c r="A105" s="14" t="s">
        <v>58</v>
      </c>
      <c r="B105" s="14"/>
      <c r="C105" s="14"/>
      <c r="D105" s="14"/>
      <c r="F105" t="s">
        <v>27</v>
      </c>
    </row>
    <row r="106" spans="1:4" ht="75">
      <c r="A106" s="1" t="s">
        <v>0</v>
      </c>
      <c r="B106" s="1" t="s">
        <v>1</v>
      </c>
      <c r="C106" s="1" t="s">
        <v>2</v>
      </c>
      <c r="D106" s="1" t="s">
        <v>3</v>
      </c>
    </row>
    <row r="107" spans="1:4" ht="15">
      <c r="A107" s="2" t="s">
        <v>4</v>
      </c>
      <c r="B107" s="3">
        <v>120.8</v>
      </c>
      <c r="C107" s="3">
        <v>14484.3</v>
      </c>
      <c r="D107" s="12">
        <f>C107/B107/8*1000</f>
        <v>14987.89321192053</v>
      </c>
    </row>
    <row r="108" spans="1:4" ht="14.25">
      <c r="A108" s="2" t="s">
        <v>5</v>
      </c>
      <c r="B108" s="2">
        <f>B107</f>
        <v>120.8</v>
      </c>
      <c r="C108" s="2">
        <f>C107</f>
        <v>14484.3</v>
      </c>
      <c r="D108" s="13">
        <f>D107</f>
        <v>14987.89321192053</v>
      </c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43.5" customHeight="1">
      <c r="A111" s="15" t="s">
        <v>59</v>
      </c>
      <c r="B111" s="15"/>
      <c r="C111" s="15"/>
      <c r="D111" s="15"/>
    </row>
    <row r="112" spans="1:4" ht="75">
      <c r="A112" s="6" t="s">
        <v>6</v>
      </c>
      <c r="B112" s="6" t="s">
        <v>1</v>
      </c>
      <c r="C112" s="6" t="s">
        <v>2</v>
      </c>
      <c r="D112" s="6" t="s">
        <v>3</v>
      </c>
    </row>
    <row r="113" spans="1:4" ht="15.75">
      <c r="A113" s="7" t="s">
        <v>7</v>
      </c>
      <c r="B113" s="8">
        <v>17.3</v>
      </c>
      <c r="C113" s="9">
        <v>2054.4</v>
      </c>
      <c r="D113" s="12">
        <f>C113/B113/8*1000</f>
        <v>14843.930635838151</v>
      </c>
    </row>
    <row r="114" spans="1:4" ht="14.25">
      <c r="A114" s="7" t="s">
        <v>5</v>
      </c>
      <c r="B114" s="10">
        <f>B113</f>
        <v>17.3</v>
      </c>
      <c r="C114" s="10">
        <f>SUM(C113:C113)</f>
        <v>2054.4</v>
      </c>
      <c r="D114" s="13">
        <f>D113</f>
        <v>14843.930635838151</v>
      </c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 t="s">
        <v>8</v>
      </c>
      <c r="B117" s="5"/>
      <c r="C117" s="5" t="s">
        <v>9</v>
      </c>
      <c r="D117" s="5"/>
    </row>
    <row r="120" spans="1:6" ht="42.75" customHeight="1">
      <c r="A120" s="14" t="s">
        <v>60</v>
      </c>
      <c r="B120" s="14"/>
      <c r="C120" s="14"/>
      <c r="D120" s="14"/>
      <c r="F120" t="s">
        <v>30</v>
      </c>
    </row>
    <row r="121" spans="1:4" ht="75">
      <c r="A121" s="1" t="s">
        <v>0</v>
      </c>
      <c r="B121" s="1" t="s">
        <v>1</v>
      </c>
      <c r="C121" s="1" t="s">
        <v>2</v>
      </c>
      <c r="D121" s="1" t="s">
        <v>3</v>
      </c>
    </row>
    <row r="122" spans="1:4" ht="15">
      <c r="A122" s="2" t="s">
        <v>4</v>
      </c>
      <c r="B122" s="3">
        <v>120.2</v>
      </c>
      <c r="C122" s="3">
        <v>16669</v>
      </c>
      <c r="D122" s="12">
        <f>C122/B122/9*1000</f>
        <v>15408.578295433535</v>
      </c>
    </row>
    <row r="123" spans="1:4" ht="14.25">
      <c r="A123" s="2" t="s">
        <v>5</v>
      </c>
      <c r="B123" s="2">
        <f>B122</f>
        <v>120.2</v>
      </c>
      <c r="C123" s="2">
        <f>C122</f>
        <v>16669</v>
      </c>
      <c r="D123" s="13">
        <f>D122</f>
        <v>15408.578295433535</v>
      </c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41.25" customHeight="1">
      <c r="A126" s="15" t="s">
        <v>61</v>
      </c>
      <c r="B126" s="15"/>
      <c r="C126" s="15"/>
      <c r="D126" s="15"/>
    </row>
    <row r="127" spans="1:4" ht="75">
      <c r="A127" s="6" t="s">
        <v>6</v>
      </c>
      <c r="B127" s="6" t="s">
        <v>1</v>
      </c>
      <c r="C127" s="6" t="s">
        <v>2</v>
      </c>
      <c r="D127" s="6" t="s">
        <v>3</v>
      </c>
    </row>
    <row r="128" spans="1:4" ht="15.75">
      <c r="A128" s="7" t="s">
        <v>7</v>
      </c>
      <c r="B128" s="8">
        <v>17.1</v>
      </c>
      <c r="C128" s="9">
        <v>2725.3</v>
      </c>
      <c r="D128" s="12">
        <f>C128/B128/9*1000</f>
        <v>17708.252111760885</v>
      </c>
    </row>
    <row r="129" spans="1:4" ht="14.25">
      <c r="A129" s="7" t="s">
        <v>5</v>
      </c>
      <c r="B129" s="10">
        <f>B128</f>
        <v>17.1</v>
      </c>
      <c r="C129" s="10">
        <f>SUM(C128:C128)</f>
        <v>2725.3</v>
      </c>
      <c r="D129" s="13">
        <f>D128</f>
        <v>17708.252111760885</v>
      </c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 t="s">
        <v>8</v>
      </c>
      <c r="B132" s="5"/>
      <c r="C132" s="5" t="s">
        <v>9</v>
      </c>
      <c r="D132" s="5"/>
    </row>
    <row r="135" spans="1:6" ht="33" customHeight="1">
      <c r="A135" s="14" t="s">
        <v>62</v>
      </c>
      <c r="B135" s="14"/>
      <c r="C135" s="14"/>
      <c r="D135" s="14"/>
      <c r="F135" t="s">
        <v>31</v>
      </c>
    </row>
    <row r="136" spans="1:4" ht="75">
      <c r="A136" s="1" t="s">
        <v>0</v>
      </c>
      <c r="B136" s="1" t="s">
        <v>1</v>
      </c>
      <c r="C136" s="1" t="s">
        <v>2</v>
      </c>
      <c r="D136" s="1" t="s">
        <v>3</v>
      </c>
    </row>
    <row r="137" spans="1:4" ht="15">
      <c r="A137" s="2" t="s">
        <v>4</v>
      </c>
      <c r="B137" s="3">
        <v>120.1</v>
      </c>
      <c r="C137" s="3">
        <v>18178.9</v>
      </c>
      <c r="D137" s="12">
        <f>C137/B137/10*1000</f>
        <v>15136.469608659454</v>
      </c>
    </row>
    <row r="138" spans="1:4" ht="14.25">
      <c r="A138" s="2" t="s">
        <v>5</v>
      </c>
      <c r="B138" s="2">
        <f>B137</f>
        <v>120.1</v>
      </c>
      <c r="C138" s="2">
        <f>C137</f>
        <v>18178.9</v>
      </c>
      <c r="D138" s="13">
        <f>D137</f>
        <v>15136.469608659454</v>
      </c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38.25" customHeight="1">
      <c r="A141" s="15" t="s">
        <v>63</v>
      </c>
      <c r="B141" s="15"/>
      <c r="C141" s="15"/>
      <c r="D141" s="15"/>
    </row>
    <row r="142" spans="1:4" ht="75">
      <c r="A142" s="6" t="s">
        <v>6</v>
      </c>
      <c r="B142" s="6" t="s">
        <v>1</v>
      </c>
      <c r="C142" s="6" t="s">
        <v>2</v>
      </c>
      <c r="D142" s="6" t="s">
        <v>3</v>
      </c>
    </row>
    <row r="143" spans="1:4" ht="15.75">
      <c r="A143" s="7" t="s">
        <v>7</v>
      </c>
      <c r="B143" s="8">
        <v>17</v>
      </c>
      <c r="C143" s="9">
        <v>2974.7</v>
      </c>
      <c r="D143" s="12">
        <f>C143/B143/10*1000</f>
        <v>17498.235294117647</v>
      </c>
    </row>
    <row r="144" spans="1:4" ht="14.25">
      <c r="A144" s="7" t="s">
        <v>5</v>
      </c>
      <c r="B144" s="10">
        <f>B143</f>
        <v>17</v>
      </c>
      <c r="C144" s="10">
        <f>SUM(C143:C143)</f>
        <v>2974.7</v>
      </c>
      <c r="D144" s="13">
        <f>D143</f>
        <v>17498.235294117647</v>
      </c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 t="s">
        <v>8</v>
      </c>
      <c r="B147" s="5"/>
      <c r="C147" s="5" t="s">
        <v>9</v>
      </c>
      <c r="D147" s="5"/>
    </row>
    <row r="149" spans="1:6" ht="46.5" customHeight="1">
      <c r="A149" s="14" t="s">
        <v>64</v>
      </c>
      <c r="B149" s="14"/>
      <c r="C149" s="14"/>
      <c r="D149" s="14"/>
      <c r="F149" t="s">
        <v>32</v>
      </c>
    </row>
    <row r="150" spans="1:4" ht="75">
      <c r="A150" s="1" t="s">
        <v>0</v>
      </c>
      <c r="B150" s="1" t="s">
        <v>1</v>
      </c>
      <c r="C150" s="1" t="s">
        <v>2</v>
      </c>
      <c r="D150" s="1" t="s">
        <v>3</v>
      </c>
    </row>
    <row r="151" spans="1:4" ht="15">
      <c r="A151" s="2" t="s">
        <v>4</v>
      </c>
      <c r="B151" s="3">
        <v>120.1</v>
      </c>
      <c r="C151" s="3">
        <v>20496.6</v>
      </c>
      <c r="D151" s="12">
        <f>C151/B151/11*1000</f>
        <v>15514.798274165469</v>
      </c>
    </row>
    <row r="152" spans="1:4" ht="14.25">
      <c r="A152" s="2" t="s">
        <v>5</v>
      </c>
      <c r="B152" s="2">
        <f>B151</f>
        <v>120.1</v>
      </c>
      <c r="C152" s="2">
        <f>C151</f>
        <v>20496.6</v>
      </c>
      <c r="D152" s="13">
        <f>D151</f>
        <v>15514.798274165469</v>
      </c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42" customHeight="1">
      <c r="A155" s="15" t="s">
        <v>65</v>
      </c>
      <c r="B155" s="15"/>
      <c r="C155" s="15"/>
      <c r="D155" s="15"/>
    </row>
    <row r="156" spans="1:4" ht="75">
      <c r="A156" s="6" t="s">
        <v>6</v>
      </c>
      <c r="B156" s="6" t="s">
        <v>1</v>
      </c>
      <c r="C156" s="6" t="s">
        <v>2</v>
      </c>
      <c r="D156" s="6" t="s">
        <v>3</v>
      </c>
    </row>
    <row r="157" spans="1:4" ht="15.75">
      <c r="A157" s="7" t="s">
        <v>7</v>
      </c>
      <c r="B157" s="8">
        <v>16.9</v>
      </c>
      <c r="C157" s="9">
        <v>3265.8</v>
      </c>
      <c r="D157" s="12">
        <f>C157/B157/11*1000</f>
        <v>17567.50941366326</v>
      </c>
    </row>
    <row r="158" spans="1:4" ht="14.25">
      <c r="A158" s="7" t="s">
        <v>5</v>
      </c>
      <c r="B158" s="10">
        <f>B157</f>
        <v>16.9</v>
      </c>
      <c r="C158" s="10">
        <f>SUM(C157:C157)</f>
        <v>3265.8</v>
      </c>
      <c r="D158" s="13">
        <f>D157</f>
        <v>17567.50941366326</v>
      </c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 t="s">
        <v>8</v>
      </c>
      <c r="B161" s="5"/>
      <c r="C161" s="5" t="s">
        <v>9</v>
      </c>
      <c r="D161" s="5"/>
    </row>
    <row r="163" spans="1:6" ht="33.75" customHeight="1">
      <c r="A163" s="14" t="s">
        <v>66</v>
      </c>
      <c r="B163" s="14"/>
      <c r="C163" s="14"/>
      <c r="D163" s="14"/>
      <c r="F163" t="s">
        <v>40</v>
      </c>
    </row>
    <row r="164" spans="1:4" ht="75">
      <c r="A164" s="1" t="s">
        <v>0</v>
      </c>
      <c r="B164" s="1" t="s">
        <v>1</v>
      </c>
      <c r="C164" s="1" t="s">
        <v>2</v>
      </c>
      <c r="D164" s="1" t="s">
        <v>3</v>
      </c>
    </row>
    <row r="165" spans="1:4" ht="15">
      <c r="A165" s="2" t="s">
        <v>4</v>
      </c>
      <c r="B165" s="3">
        <v>119.8</v>
      </c>
      <c r="C165" s="3">
        <v>22768</v>
      </c>
      <c r="D165" s="12">
        <f>C165/B165/12*1000</f>
        <v>15837.506956037842</v>
      </c>
    </row>
    <row r="166" spans="1:4" ht="14.25">
      <c r="A166" s="2" t="s">
        <v>5</v>
      </c>
      <c r="B166" s="2">
        <f>B165</f>
        <v>119.8</v>
      </c>
      <c r="C166" s="2">
        <f>C165</f>
        <v>22768</v>
      </c>
      <c r="D166" s="13">
        <f>D165</f>
        <v>15837.506956037842</v>
      </c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43.5" customHeight="1">
      <c r="A169" s="15" t="s">
        <v>67</v>
      </c>
      <c r="B169" s="15"/>
      <c r="C169" s="15"/>
      <c r="D169" s="15"/>
    </row>
    <row r="170" spans="1:4" ht="75">
      <c r="A170" s="6" t="s">
        <v>6</v>
      </c>
      <c r="B170" s="6" t="s">
        <v>1</v>
      </c>
      <c r="C170" s="6" t="s">
        <v>2</v>
      </c>
      <c r="D170" s="6" t="s">
        <v>3</v>
      </c>
    </row>
    <row r="171" spans="1:4" ht="15.75">
      <c r="A171" s="7" t="s">
        <v>7</v>
      </c>
      <c r="B171" s="8">
        <v>16.8</v>
      </c>
      <c r="C171" s="9">
        <v>3626.7</v>
      </c>
      <c r="D171" s="12">
        <f>C171/B171/12*1000</f>
        <v>17989.583333333332</v>
      </c>
    </row>
    <row r="172" spans="1:4" ht="14.25">
      <c r="A172" s="7" t="s">
        <v>5</v>
      </c>
      <c r="B172" s="10">
        <f>B171</f>
        <v>16.8</v>
      </c>
      <c r="C172" s="10">
        <f>SUM(C171:C171)</f>
        <v>3626.7</v>
      </c>
      <c r="D172" s="13">
        <f>D171</f>
        <v>17989.583333333332</v>
      </c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 t="s">
        <v>8</v>
      </c>
      <c r="B175" s="5"/>
      <c r="C175" s="5" t="s">
        <v>9</v>
      </c>
      <c r="D175" s="5"/>
    </row>
    <row r="178" spans="1:6" ht="42" customHeight="1">
      <c r="A178" s="14" t="s">
        <v>68</v>
      </c>
      <c r="B178" s="14"/>
      <c r="C178" s="14"/>
      <c r="D178" s="14"/>
      <c r="F178" t="s">
        <v>43</v>
      </c>
    </row>
    <row r="179" spans="1:4" ht="75">
      <c r="A179" s="1" t="s">
        <v>0</v>
      </c>
      <c r="B179" s="1" t="s">
        <v>1</v>
      </c>
      <c r="C179" s="1" t="s">
        <v>2</v>
      </c>
      <c r="D179" s="1" t="s">
        <v>3</v>
      </c>
    </row>
    <row r="180" spans="1:4" ht="15">
      <c r="A180" s="2" t="s">
        <v>4</v>
      </c>
      <c r="B180" s="3">
        <v>118.3</v>
      </c>
      <c r="C180" s="3">
        <v>1759.7</v>
      </c>
      <c r="D180" s="12">
        <f>C180/B180/1*1000</f>
        <v>14874.894336432799</v>
      </c>
    </row>
    <row r="181" spans="1:4" ht="14.25">
      <c r="A181" s="2" t="s">
        <v>5</v>
      </c>
      <c r="B181" s="2">
        <f>B180</f>
        <v>118.3</v>
      </c>
      <c r="C181" s="2">
        <f>C180</f>
        <v>1759.7</v>
      </c>
      <c r="D181" s="13">
        <f>D180</f>
        <v>14874.894336432799</v>
      </c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48.75" customHeight="1">
      <c r="A184" s="15" t="s">
        <v>69</v>
      </c>
      <c r="B184" s="15"/>
      <c r="C184" s="15"/>
      <c r="D184" s="15"/>
    </row>
    <row r="185" spans="1:4" ht="75">
      <c r="A185" s="6" t="s">
        <v>6</v>
      </c>
      <c r="B185" s="6" t="s">
        <v>1</v>
      </c>
      <c r="C185" s="6" t="s">
        <v>2</v>
      </c>
      <c r="D185" s="6" t="s">
        <v>3</v>
      </c>
    </row>
    <row r="186" spans="1:4" ht="15.75">
      <c r="A186" s="7" t="s">
        <v>7</v>
      </c>
      <c r="B186" s="8">
        <v>17</v>
      </c>
      <c r="C186" s="9">
        <v>382.2</v>
      </c>
      <c r="D186" s="12">
        <f>C186/B186/1*1000</f>
        <v>22482.35294117647</v>
      </c>
    </row>
    <row r="187" spans="1:4" ht="14.25">
      <c r="A187" s="7" t="s">
        <v>5</v>
      </c>
      <c r="B187" s="10">
        <f>B186</f>
        <v>17</v>
      </c>
      <c r="C187" s="10">
        <f>SUM(C186:C186)</f>
        <v>382.2</v>
      </c>
      <c r="D187" s="13">
        <f>D186</f>
        <v>22482.35294117647</v>
      </c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 t="s">
        <v>8</v>
      </c>
      <c r="B190" s="5"/>
      <c r="C190" s="5" t="s">
        <v>9</v>
      </c>
      <c r="D190" s="5"/>
    </row>
  </sheetData>
  <mergeCells count="26">
    <mergeCell ref="A178:D178"/>
    <mergeCell ref="A184:D184"/>
    <mergeCell ref="A149:D149"/>
    <mergeCell ref="A155:D155"/>
    <mergeCell ref="A163:D163"/>
    <mergeCell ref="A169:D169"/>
    <mergeCell ref="A32:D32"/>
    <mergeCell ref="A38:D38"/>
    <mergeCell ref="A2:D2"/>
    <mergeCell ref="A8:D8"/>
    <mergeCell ref="A17:D17"/>
    <mergeCell ref="A23:D23"/>
    <mergeCell ref="A46:D46"/>
    <mergeCell ref="A52:D52"/>
    <mergeCell ref="A90:D90"/>
    <mergeCell ref="A96:D96"/>
    <mergeCell ref="A75:D75"/>
    <mergeCell ref="A81:D81"/>
    <mergeCell ref="A105:D105"/>
    <mergeCell ref="A111:D111"/>
    <mergeCell ref="A60:D60"/>
    <mergeCell ref="A66:D66"/>
    <mergeCell ref="A120:D120"/>
    <mergeCell ref="A126:D126"/>
    <mergeCell ref="A135:D135"/>
    <mergeCell ref="A141:D1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workbookViewId="0" topLeftCell="A167">
      <selection activeCell="I179" sqref="I179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3" width="18.421875" style="0" customWidth="1"/>
    <col min="4" max="4" width="32.8515625" style="0" customWidth="1"/>
  </cols>
  <sheetData>
    <row r="1" spans="1:6" ht="46.5" customHeight="1">
      <c r="A1" s="14" t="s">
        <v>10</v>
      </c>
      <c r="B1" s="14"/>
      <c r="C1" s="14"/>
      <c r="D1" s="14"/>
      <c r="F1">
        <v>1</v>
      </c>
    </row>
    <row r="2" spans="1:4" ht="13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15">
      <c r="A3" s="2" t="s">
        <v>4</v>
      </c>
      <c r="B3" s="3">
        <v>123.2</v>
      </c>
      <c r="C3" s="3">
        <v>1795.1</v>
      </c>
      <c r="D3" s="4">
        <v>14570.62</v>
      </c>
    </row>
    <row r="4" spans="1:4" ht="14.25">
      <c r="A4" s="2" t="s">
        <v>5</v>
      </c>
      <c r="B4" s="2">
        <f>B3</f>
        <v>123.2</v>
      </c>
      <c r="C4" s="2">
        <f>C3</f>
        <v>1795.1</v>
      </c>
      <c r="D4" s="2">
        <f>D3</f>
        <v>14570.62</v>
      </c>
    </row>
    <row r="5" spans="1:4" ht="15">
      <c r="A5" s="5"/>
      <c r="B5" s="5"/>
      <c r="C5" s="5"/>
      <c r="D5" s="5"/>
    </row>
    <row r="6" spans="1:4" ht="15">
      <c r="A6" s="5"/>
      <c r="B6" s="5"/>
      <c r="C6" s="5"/>
      <c r="D6" s="5"/>
    </row>
    <row r="7" spans="1:4" ht="51" customHeight="1">
      <c r="A7" s="15" t="s">
        <v>11</v>
      </c>
      <c r="B7" s="15"/>
      <c r="C7" s="15"/>
      <c r="D7" s="15"/>
    </row>
    <row r="8" spans="1:4" ht="75">
      <c r="A8" s="6" t="s">
        <v>6</v>
      </c>
      <c r="B8" s="6" t="s">
        <v>1</v>
      </c>
      <c r="C8" s="6" t="s">
        <v>2</v>
      </c>
      <c r="D8" s="6" t="s">
        <v>3</v>
      </c>
    </row>
    <row r="9" spans="1:4" ht="15.75">
      <c r="A9" s="7" t="s">
        <v>7</v>
      </c>
      <c r="B9" s="8">
        <v>17</v>
      </c>
      <c r="C9" s="9">
        <v>265</v>
      </c>
      <c r="D9" s="4">
        <v>15588.24</v>
      </c>
    </row>
    <row r="10" spans="1:4" ht="14.25">
      <c r="A10" s="7" t="s">
        <v>5</v>
      </c>
      <c r="B10" s="10">
        <f>SUM(B9:B9)</f>
        <v>17</v>
      </c>
      <c r="C10" s="10">
        <f>SUM(C9:C9)</f>
        <v>265</v>
      </c>
      <c r="D10" s="2">
        <f>D9</f>
        <v>15588.24</v>
      </c>
    </row>
    <row r="11" spans="1:4" ht="15">
      <c r="A11" s="5"/>
      <c r="B11" s="5"/>
      <c r="C11" s="5"/>
      <c r="D11" s="5"/>
    </row>
    <row r="12" spans="1:4" ht="15">
      <c r="A12" s="5"/>
      <c r="B12" s="5"/>
      <c r="C12" s="5"/>
      <c r="D12" s="5"/>
    </row>
    <row r="13" spans="1:4" ht="15">
      <c r="A13" s="5" t="s">
        <v>8</v>
      </c>
      <c r="B13" s="5"/>
      <c r="C13" s="5" t="s">
        <v>9</v>
      </c>
      <c r="D13" s="5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6" ht="34.5" customHeight="1">
      <c r="A16" s="14" t="s">
        <v>12</v>
      </c>
      <c r="B16" s="14"/>
      <c r="C16" s="14"/>
      <c r="D16" s="14"/>
      <c r="F16">
        <v>2</v>
      </c>
    </row>
    <row r="17" spans="1:4" ht="75">
      <c r="A17" s="1" t="s">
        <v>0</v>
      </c>
      <c r="B17" s="1" t="s">
        <v>1</v>
      </c>
      <c r="C17" s="1" t="s">
        <v>2</v>
      </c>
      <c r="D17" s="1" t="s">
        <v>3</v>
      </c>
    </row>
    <row r="18" spans="1:4" ht="15">
      <c r="A18" s="2" t="s">
        <v>4</v>
      </c>
      <c r="B18" s="3">
        <v>120.9</v>
      </c>
      <c r="C18" s="3">
        <v>3602.7</v>
      </c>
      <c r="D18" s="12">
        <v>14899.5</v>
      </c>
    </row>
    <row r="19" spans="1:4" ht="14.25">
      <c r="A19" s="2" t="s">
        <v>5</v>
      </c>
      <c r="B19" s="2">
        <f>B18</f>
        <v>120.9</v>
      </c>
      <c r="C19" s="2">
        <f>C18</f>
        <v>3602.7</v>
      </c>
      <c r="D19" s="2">
        <f>D18</f>
        <v>14899.5</v>
      </c>
    </row>
    <row r="20" spans="1:4" ht="15">
      <c r="A20" s="5"/>
      <c r="B20" s="5"/>
      <c r="C20" s="5"/>
      <c r="D20" s="5"/>
    </row>
    <row r="21" spans="1:4" ht="15">
      <c r="A21" s="5"/>
      <c r="B21" s="5"/>
      <c r="C21" s="5"/>
      <c r="D21" s="5"/>
    </row>
    <row r="22" spans="1:4" ht="39.75" customHeight="1">
      <c r="A22" s="15" t="s">
        <v>13</v>
      </c>
      <c r="B22" s="15"/>
      <c r="C22" s="15"/>
      <c r="D22" s="15"/>
    </row>
    <row r="23" spans="1:4" ht="75">
      <c r="A23" s="6" t="s">
        <v>6</v>
      </c>
      <c r="B23" s="6" t="s">
        <v>1</v>
      </c>
      <c r="C23" s="6" t="s">
        <v>2</v>
      </c>
      <c r="D23" s="6" t="s">
        <v>3</v>
      </c>
    </row>
    <row r="24" spans="1:4" ht="15.75">
      <c r="A24" s="7" t="s">
        <v>7</v>
      </c>
      <c r="B24" s="8">
        <v>17</v>
      </c>
      <c r="C24" s="9">
        <v>520.7</v>
      </c>
      <c r="D24" s="4">
        <v>15314.71</v>
      </c>
    </row>
    <row r="25" spans="1:4" ht="14.25">
      <c r="A25" s="7" t="s">
        <v>5</v>
      </c>
      <c r="B25" s="10">
        <f>SUM(B24:B24)</f>
        <v>17</v>
      </c>
      <c r="C25" s="10">
        <f>SUM(C24:C24)</f>
        <v>520.7</v>
      </c>
      <c r="D25" s="2">
        <f>D24</f>
        <v>15314.71</v>
      </c>
    </row>
    <row r="26" spans="1:4" ht="15">
      <c r="A26" s="5"/>
      <c r="B26" s="5"/>
      <c r="C26" s="5"/>
      <c r="D26" s="5"/>
    </row>
    <row r="27" spans="1:4" ht="15">
      <c r="A27" s="5"/>
      <c r="B27" s="5"/>
      <c r="C27" s="5"/>
      <c r="D27" s="5"/>
    </row>
    <row r="28" spans="1:4" ht="15">
      <c r="A28" s="5" t="s">
        <v>8</v>
      </c>
      <c r="B28" s="5"/>
      <c r="C28" s="5" t="s">
        <v>9</v>
      </c>
      <c r="D28" s="5"/>
    </row>
    <row r="29" spans="1:4" ht="15">
      <c r="A29" s="5"/>
      <c r="B29" s="5"/>
      <c r="C29" s="5"/>
      <c r="D29" s="5"/>
    </row>
    <row r="31" spans="1:4" ht="30.75" customHeight="1">
      <c r="A31" s="14" t="s">
        <v>14</v>
      </c>
      <c r="B31" s="14"/>
      <c r="C31" s="14"/>
      <c r="D31" s="14"/>
    </row>
    <row r="32" spans="1:4" ht="75">
      <c r="A32" s="1" t="s">
        <v>0</v>
      </c>
      <c r="B32" s="1" t="s">
        <v>1</v>
      </c>
      <c r="C32" s="1" t="s">
        <v>2</v>
      </c>
      <c r="D32" s="1" t="s">
        <v>3</v>
      </c>
    </row>
    <row r="33" spans="1:4" ht="15">
      <c r="A33" s="2" t="s">
        <v>4</v>
      </c>
      <c r="B33" s="3">
        <v>120.9</v>
      </c>
      <c r="C33" s="3">
        <v>5314.4</v>
      </c>
      <c r="D33" s="12">
        <v>14652.3</v>
      </c>
    </row>
    <row r="34" spans="1:4" ht="14.25">
      <c r="A34" s="2" t="s">
        <v>5</v>
      </c>
      <c r="B34" s="2">
        <f>B33</f>
        <v>120.9</v>
      </c>
      <c r="C34" s="2">
        <f>C33</f>
        <v>5314.4</v>
      </c>
      <c r="D34" s="2">
        <f>D33</f>
        <v>14652.3</v>
      </c>
    </row>
    <row r="35" spans="1:4" ht="15">
      <c r="A35" s="5"/>
      <c r="B35" s="5"/>
      <c r="C35" s="5"/>
      <c r="D35" s="5"/>
    </row>
    <row r="36" spans="1:4" ht="15">
      <c r="A36" s="5"/>
      <c r="B36" s="5"/>
      <c r="C36" s="5"/>
      <c r="D36" s="5"/>
    </row>
    <row r="37" spans="1:4" ht="42.75" customHeight="1">
      <c r="A37" s="15" t="s">
        <v>15</v>
      </c>
      <c r="B37" s="15"/>
      <c r="C37" s="15"/>
      <c r="D37" s="15"/>
    </row>
    <row r="38" spans="1:4" ht="75">
      <c r="A38" s="6" t="s">
        <v>6</v>
      </c>
      <c r="B38" s="6" t="s">
        <v>1</v>
      </c>
      <c r="C38" s="6" t="s">
        <v>2</v>
      </c>
      <c r="D38" s="6" t="s">
        <v>3</v>
      </c>
    </row>
    <row r="39" spans="1:4" ht="15.75">
      <c r="A39" s="7" t="s">
        <v>7</v>
      </c>
      <c r="B39" s="8">
        <v>17</v>
      </c>
      <c r="C39" s="9">
        <v>792.2</v>
      </c>
      <c r="D39" s="4">
        <v>15533.3</v>
      </c>
    </row>
    <row r="40" spans="1:4" ht="14.25">
      <c r="A40" s="7" t="s">
        <v>5</v>
      </c>
      <c r="B40" s="10">
        <f>SUM(B39:B39)</f>
        <v>17</v>
      </c>
      <c r="C40" s="10">
        <f>SUM(C39:C39)</f>
        <v>792.2</v>
      </c>
      <c r="D40" s="2">
        <f>D39</f>
        <v>15533.3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ht="15">
      <c r="A43" s="5" t="s">
        <v>8</v>
      </c>
      <c r="B43" s="5"/>
      <c r="C43" s="5" t="s">
        <v>9</v>
      </c>
      <c r="D43" s="5"/>
    </row>
    <row r="45" spans="1:6" ht="35.25" customHeight="1">
      <c r="A45" s="14" t="s">
        <v>16</v>
      </c>
      <c r="B45" s="14"/>
      <c r="C45" s="14"/>
      <c r="D45" s="14"/>
      <c r="F45" t="s">
        <v>28</v>
      </c>
    </row>
    <row r="46" spans="1:4" ht="75">
      <c r="A46" s="1" t="s">
        <v>0</v>
      </c>
      <c r="B46" s="1" t="s">
        <v>1</v>
      </c>
      <c r="C46" s="1" t="s">
        <v>2</v>
      </c>
      <c r="D46" s="1" t="s">
        <v>3</v>
      </c>
    </row>
    <row r="47" spans="1:4" ht="15">
      <c r="A47" s="2" t="s">
        <v>4</v>
      </c>
      <c r="B47" s="3">
        <v>120.9</v>
      </c>
      <c r="C47" s="3">
        <v>7030.3</v>
      </c>
      <c r="D47" s="12">
        <v>14537.4</v>
      </c>
    </row>
    <row r="48" spans="1:4" ht="14.25">
      <c r="A48" s="2" t="s">
        <v>5</v>
      </c>
      <c r="B48" s="2">
        <f>B47</f>
        <v>120.9</v>
      </c>
      <c r="C48" s="2">
        <f>C47</f>
        <v>7030.3</v>
      </c>
      <c r="D48" s="2">
        <f>D47</f>
        <v>14537.4</v>
      </c>
    </row>
    <row r="49" spans="1:4" ht="15">
      <c r="A49" s="5"/>
      <c r="B49" s="5"/>
      <c r="C49" s="5"/>
      <c r="D49" s="5"/>
    </row>
    <row r="50" spans="1:4" ht="15">
      <c r="A50" s="5"/>
      <c r="B50" s="5"/>
      <c r="C50" s="5"/>
      <c r="D50" s="5"/>
    </row>
    <row r="51" spans="1:4" ht="45.75" customHeight="1">
      <c r="A51" s="15" t="s">
        <v>19</v>
      </c>
      <c r="B51" s="15"/>
      <c r="C51" s="15"/>
      <c r="D51" s="15"/>
    </row>
    <row r="52" spans="1:4" ht="75">
      <c r="A52" s="6" t="s">
        <v>6</v>
      </c>
      <c r="B52" s="6" t="s">
        <v>1</v>
      </c>
      <c r="C52" s="6" t="s">
        <v>2</v>
      </c>
      <c r="D52" s="6" t="s">
        <v>3</v>
      </c>
    </row>
    <row r="53" spans="1:4" ht="15.75">
      <c r="A53" s="7" t="s">
        <v>7</v>
      </c>
      <c r="B53" s="8">
        <v>17.3</v>
      </c>
      <c r="C53" s="9">
        <v>1047.3</v>
      </c>
      <c r="D53" s="4">
        <v>15134.4</v>
      </c>
    </row>
    <row r="54" spans="1:4" ht="14.25">
      <c r="A54" s="7" t="s">
        <v>5</v>
      </c>
      <c r="B54" s="10">
        <f>SUM(B53:B53)</f>
        <v>17.3</v>
      </c>
      <c r="C54" s="10">
        <f>SUM(C53:C53)</f>
        <v>1047.3</v>
      </c>
      <c r="D54" s="2">
        <f>D53</f>
        <v>15134.4</v>
      </c>
    </row>
    <row r="55" spans="1:4" ht="15">
      <c r="A55" s="5"/>
      <c r="B55" s="5"/>
      <c r="C55" s="5"/>
      <c r="D55" s="5"/>
    </row>
    <row r="56" spans="1:4" ht="15">
      <c r="A56" s="5"/>
      <c r="B56" s="5"/>
      <c r="C56" s="5"/>
      <c r="D56" s="5"/>
    </row>
    <row r="57" spans="1:4" ht="15">
      <c r="A57" s="5" t="s">
        <v>8</v>
      </c>
      <c r="B57" s="5"/>
      <c r="C57" s="5" t="s">
        <v>9</v>
      </c>
      <c r="D57" s="5"/>
    </row>
    <row r="59" spans="1:6" ht="33" customHeight="1">
      <c r="A59" s="14" t="s">
        <v>17</v>
      </c>
      <c r="B59" s="14"/>
      <c r="C59" s="14"/>
      <c r="D59" s="14"/>
      <c r="F59" t="s">
        <v>23</v>
      </c>
    </row>
    <row r="60" spans="1:4" ht="75">
      <c r="A60" s="1" t="s">
        <v>0</v>
      </c>
      <c r="B60" s="1" t="s">
        <v>1</v>
      </c>
      <c r="C60" s="1" t="s">
        <v>2</v>
      </c>
      <c r="D60" s="1" t="s">
        <v>3</v>
      </c>
    </row>
    <row r="61" spans="1:4" ht="15">
      <c r="A61" s="2" t="s">
        <v>4</v>
      </c>
      <c r="B61" s="3">
        <v>120.5</v>
      </c>
      <c r="C61" s="3">
        <v>8772.1</v>
      </c>
      <c r="D61" s="12">
        <v>14559.5</v>
      </c>
    </row>
    <row r="62" spans="1:4" ht="14.25">
      <c r="A62" s="2" t="s">
        <v>5</v>
      </c>
      <c r="B62" s="2">
        <f>B61</f>
        <v>120.5</v>
      </c>
      <c r="C62" s="2">
        <f>C61</f>
        <v>8772.1</v>
      </c>
      <c r="D62" s="2">
        <f>D61</f>
        <v>14559.5</v>
      </c>
    </row>
    <row r="63" spans="1:4" ht="15">
      <c r="A63" s="5"/>
      <c r="B63" s="5"/>
      <c r="C63" s="5"/>
      <c r="D63" s="5"/>
    </row>
    <row r="64" spans="1:4" ht="15">
      <c r="A64" s="5"/>
      <c r="B64" s="5"/>
      <c r="C64" s="5"/>
      <c r="D64" s="5"/>
    </row>
    <row r="65" spans="1:4" ht="42" customHeight="1">
      <c r="A65" s="15" t="s">
        <v>18</v>
      </c>
      <c r="B65" s="15"/>
      <c r="C65" s="15"/>
      <c r="D65" s="15"/>
    </row>
    <row r="66" spans="1:4" ht="75">
      <c r="A66" s="6" t="s">
        <v>6</v>
      </c>
      <c r="B66" s="6" t="s">
        <v>1</v>
      </c>
      <c r="C66" s="6" t="s">
        <v>2</v>
      </c>
      <c r="D66" s="6" t="s">
        <v>3</v>
      </c>
    </row>
    <row r="67" spans="1:4" ht="15.75">
      <c r="A67" s="7" t="s">
        <v>7</v>
      </c>
      <c r="B67" s="8">
        <v>17.3</v>
      </c>
      <c r="C67" s="9">
        <v>1312.5</v>
      </c>
      <c r="D67" s="4">
        <v>15173.4</v>
      </c>
    </row>
    <row r="68" spans="1:4" ht="14.25">
      <c r="A68" s="7" t="s">
        <v>5</v>
      </c>
      <c r="B68" s="10">
        <f>B67</f>
        <v>17.3</v>
      </c>
      <c r="C68" s="10">
        <f>SUM(C67:C67)</f>
        <v>1312.5</v>
      </c>
      <c r="D68" s="2">
        <f>D67</f>
        <v>15173.4</v>
      </c>
    </row>
    <row r="69" spans="1:4" ht="15">
      <c r="A69" s="5"/>
      <c r="B69" s="5"/>
      <c r="C69" s="5"/>
      <c r="D69" s="5"/>
    </row>
    <row r="70" spans="1:4" ht="15">
      <c r="A70" s="5"/>
      <c r="B70" s="5"/>
      <c r="C70" s="5"/>
      <c r="D70" s="5"/>
    </row>
    <row r="71" spans="1:4" ht="15">
      <c r="A71" s="5" t="s">
        <v>8</v>
      </c>
      <c r="B71" s="5"/>
      <c r="C71" s="5" t="s">
        <v>9</v>
      </c>
      <c r="D71" s="5"/>
    </row>
    <row r="73" spans="1:6" ht="32.25" customHeight="1">
      <c r="A73" s="14" t="s">
        <v>21</v>
      </c>
      <c r="B73" s="14"/>
      <c r="C73" s="14"/>
      <c r="D73" s="14"/>
      <c r="F73" t="s">
        <v>24</v>
      </c>
    </row>
    <row r="74" spans="1:4" ht="75">
      <c r="A74" s="1" t="s">
        <v>0</v>
      </c>
      <c r="B74" s="1" t="s">
        <v>1</v>
      </c>
      <c r="C74" s="1" t="s">
        <v>2</v>
      </c>
      <c r="D74" s="1" t="s">
        <v>3</v>
      </c>
    </row>
    <row r="75" spans="1:4" ht="15">
      <c r="A75" s="2" t="s">
        <v>4</v>
      </c>
      <c r="B75" s="3">
        <v>120.3</v>
      </c>
      <c r="C75" s="3">
        <v>10578.2</v>
      </c>
      <c r="D75" s="12">
        <f>C75/B75/6*1000</f>
        <v>14655.306178996954</v>
      </c>
    </row>
    <row r="76" spans="1:4" ht="15">
      <c r="A76" s="2" t="s">
        <v>5</v>
      </c>
      <c r="B76" s="2">
        <f>B75</f>
        <v>120.3</v>
      </c>
      <c r="C76" s="2">
        <f>C75</f>
        <v>10578.2</v>
      </c>
      <c r="D76" s="12">
        <f>C76/B76/6*1000</f>
        <v>14655.306178996954</v>
      </c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45.75" customHeight="1">
      <c r="A79" s="15" t="s">
        <v>22</v>
      </c>
      <c r="B79" s="15"/>
      <c r="C79" s="15"/>
      <c r="D79" s="15"/>
    </row>
    <row r="80" spans="1:4" ht="75">
      <c r="A80" s="6" t="s">
        <v>6</v>
      </c>
      <c r="B80" s="6" t="s">
        <v>1</v>
      </c>
      <c r="C80" s="6" t="s">
        <v>2</v>
      </c>
      <c r="D80" s="6" t="s">
        <v>3</v>
      </c>
    </row>
    <row r="81" spans="1:4" ht="15.75">
      <c r="A81" s="7" t="s">
        <v>7</v>
      </c>
      <c r="B81" s="8">
        <v>17.4</v>
      </c>
      <c r="C81" s="9">
        <v>1588.4</v>
      </c>
      <c r="D81" s="12">
        <f>C81/B81/6*1000</f>
        <v>15214.559386973184</v>
      </c>
    </row>
    <row r="82" spans="1:4" ht="15">
      <c r="A82" s="7" t="s">
        <v>5</v>
      </c>
      <c r="B82" s="10">
        <f>B81</f>
        <v>17.4</v>
      </c>
      <c r="C82" s="10">
        <f>SUM(C81:C81)</f>
        <v>1588.4</v>
      </c>
      <c r="D82" s="12">
        <f>C82/B82/6*1000</f>
        <v>15214.559386973184</v>
      </c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 t="s">
        <v>8</v>
      </c>
      <c r="B85" s="5"/>
      <c r="C85" s="5" t="s">
        <v>9</v>
      </c>
      <c r="D85" s="5"/>
    </row>
    <row r="87" spans="1:6" ht="31.5" customHeight="1">
      <c r="A87" s="14" t="s">
        <v>29</v>
      </c>
      <c r="B87" s="14"/>
      <c r="C87" s="14"/>
      <c r="D87" s="14"/>
      <c r="F87" t="s">
        <v>25</v>
      </c>
    </row>
    <row r="88" spans="1:4" ht="75">
      <c r="A88" s="1" t="s">
        <v>0</v>
      </c>
      <c r="B88" s="1" t="s">
        <v>1</v>
      </c>
      <c r="C88" s="1" t="s">
        <v>2</v>
      </c>
      <c r="D88" s="1" t="s">
        <v>3</v>
      </c>
    </row>
    <row r="89" spans="1:4" ht="15">
      <c r="A89" s="2" t="s">
        <v>4</v>
      </c>
      <c r="B89" s="3">
        <v>120</v>
      </c>
      <c r="C89" s="3">
        <v>12365.6</v>
      </c>
      <c r="D89" s="12">
        <f>C89/B89/7*1000</f>
        <v>14720.952380952382</v>
      </c>
    </row>
    <row r="90" spans="1:4" ht="15">
      <c r="A90" s="2" t="s">
        <v>5</v>
      </c>
      <c r="B90" s="2">
        <f>B89</f>
        <v>120</v>
      </c>
      <c r="C90" s="2">
        <f>C89</f>
        <v>12365.6</v>
      </c>
      <c r="D90" s="12">
        <f>C90/B90/7*1000</f>
        <v>14720.952380952382</v>
      </c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45" customHeight="1">
      <c r="A93" s="15" t="s">
        <v>26</v>
      </c>
      <c r="B93" s="15"/>
      <c r="C93" s="15"/>
      <c r="D93" s="15"/>
    </row>
    <row r="94" spans="1:4" ht="75">
      <c r="A94" s="6" t="s">
        <v>6</v>
      </c>
      <c r="B94" s="6" t="s">
        <v>1</v>
      </c>
      <c r="C94" s="6" t="s">
        <v>2</v>
      </c>
      <c r="D94" s="6" t="s">
        <v>3</v>
      </c>
    </row>
    <row r="95" spans="1:4" ht="15.75">
      <c r="A95" s="7" t="s">
        <v>7</v>
      </c>
      <c r="B95" s="8">
        <v>17.4</v>
      </c>
      <c r="C95" s="9">
        <v>1891.6</v>
      </c>
      <c r="D95" s="12">
        <f>C95/B95/7*1000</f>
        <v>15530.377668308704</v>
      </c>
    </row>
    <row r="96" spans="1:4" ht="15">
      <c r="A96" s="7" t="s">
        <v>5</v>
      </c>
      <c r="B96" s="10">
        <f>B95</f>
        <v>17.4</v>
      </c>
      <c r="C96" s="10">
        <f>SUM(C95:C95)</f>
        <v>1891.6</v>
      </c>
      <c r="D96" s="12">
        <f>C96/B96/7*1000</f>
        <v>15530.377668308704</v>
      </c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 t="s">
        <v>8</v>
      </c>
      <c r="B99" s="5"/>
      <c r="C99" s="5" t="s">
        <v>9</v>
      </c>
      <c r="D99" s="5"/>
    </row>
    <row r="100" ht="18.75" customHeight="1"/>
    <row r="101" spans="1:4" ht="40.5" customHeight="1" hidden="1">
      <c r="A101" s="15"/>
      <c r="B101" s="15"/>
      <c r="C101" s="15"/>
      <c r="D101" s="15"/>
    </row>
    <row r="102" spans="1:4" ht="15" hidden="1">
      <c r="A102" s="1"/>
      <c r="B102" s="1"/>
      <c r="C102" s="1"/>
      <c r="D102" s="1"/>
    </row>
    <row r="103" spans="1:4" ht="15" hidden="1">
      <c r="A103" s="2"/>
      <c r="B103" s="3"/>
      <c r="C103" s="3"/>
      <c r="D103" s="12"/>
    </row>
    <row r="104" spans="1:4" ht="15" hidden="1">
      <c r="A104" s="2"/>
      <c r="B104" s="2"/>
      <c r="C104" s="2"/>
      <c r="D104" s="12"/>
    </row>
    <row r="105" spans="1:4" ht="15" hidden="1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6" ht="34.5" customHeight="1">
      <c r="A107" s="14" t="s">
        <v>39</v>
      </c>
      <c r="B107" s="14"/>
      <c r="C107" s="14"/>
      <c r="D107" s="14"/>
      <c r="F107" t="s">
        <v>27</v>
      </c>
    </row>
    <row r="108" spans="1:4" ht="75">
      <c r="A108" s="1" t="s">
        <v>0</v>
      </c>
      <c r="B108" s="1" t="s">
        <v>1</v>
      </c>
      <c r="C108" s="1" t="s">
        <v>2</v>
      </c>
      <c r="D108" s="1" t="s">
        <v>3</v>
      </c>
    </row>
    <row r="109" spans="1:4" ht="15">
      <c r="A109" s="2" t="s">
        <v>4</v>
      </c>
      <c r="B109" s="3">
        <v>119.6</v>
      </c>
      <c r="C109" s="3">
        <v>14066.9</v>
      </c>
      <c r="D109" s="12">
        <f>C109/B109/8*1000</f>
        <v>14702.027591973245</v>
      </c>
    </row>
    <row r="110" spans="1:4" ht="15">
      <c r="A110" s="2" t="s">
        <v>5</v>
      </c>
      <c r="B110" s="2">
        <f>B109</f>
        <v>119.6</v>
      </c>
      <c r="C110" s="2">
        <f>C109</f>
        <v>14066.9</v>
      </c>
      <c r="D110" s="12">
        <f>C110/B110/8*1000</f>
        <v>14702.027591973245</v>
      </c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41.25" customHeight="1">
      <c r="A113" s="15" t="s">
        <v>20</v>
      </c>
      <c r="B113" s="15"/>
      <c r="C113" s="15"/>
      <c r="D113" s="15"/>
    </row>
    <row r="114" spans="1:4" ht="75">
      <c r="A114" s="6" t="s">
        <v>6</v>
      </c>
      <c r="B114" s="6" t="s">
        <v>1</v>
      </c>
      <c r="C114" s="6" t="s">
        <v>2</v>
      </c>
      <c r="D114" s="6" t="s">
        <v>3</v>
      </c>
    </row>
    <row r="115" spans="1:4" ht="15.75">
      <c r="A115" s="7" t="s">
        <v>7</v>
      </c>
      <c r="B115" s="8">
        <v>17.4</v>
      </c>
      <c r="C115" s="9">
        <v>2192.9</v>
      </c>
      <c r="D115" s="12">
        <f>C115/B115/8*1000</f>
        <v>15753.59195402299</v>
      </c>
    </row>
    <row r="116" spans="1:4" ht="15">
      <c r="A116" s="7" t="s">
        <v>5</v>
      </c>
      <c r="B116" s="10">
        <f>B115</f>
        <v>17.4</v>
      </c>
      <c r="C116" s="10">
        <f>SUM(C115:C115)</f>
        <v>2192.9</v>
      </c>
      <c r="D116" s="12">
        <f>C116/B116/8*1000</f>
        <v>15753.59195402299</v>
      </c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 t="s">
        <v>8</v>
      </c>
      <c r="B119" s="5"/>
      <c r="C119" s="5" t="s">
        <v>9</v>
      </c>
      <c r="D119" s="5"/>
    </row>
    <row r="122" spans="1:6" ht="30.75" customHeight="1">
      <c r="A122" s="14" t="s">
        <v>37</v>
      </c>
      <c r="B122" s="14"/>
      <c r="C122" s="14"/>
      <c r="D122" s="14"/>
      <c r="F122" t="s">
        <v>30</v>
      </c>
    </row>
    <row r="123" spans="1:4" ht="75">
      <c r="A123" s="1" t="s">
        <v>0</v>
      </c>
      <c r="B123" s="1" t="s">
        <v>1</v>
      </c>
      <c r="C123" s="1" t="s">
        <v>2</v>
      </c>
      <c r="D123" s="1" t="s">
        <v>3</v>
      </c>
    </row>
    <row r="124" spans="1:4" ht="15">
      <c r="A124" s="2" t="s">
        <v>4</v>
      </c>
      <c r="B124" s="3">
        <v>118.8</v>
      </c>
      <c r="C124" s="3">
        <v>15800</v>
      </c>
      <c r="D124" s="12">
        <f>C124/B124/9*1000</f>
        <v>14777.403666292555</v>
      </c>
    </row>
    <row r="125" spans="1:4" ht="15">
      <c r="A125" s="2" t="s">
        <v>5</v>
      </c>
      <c r="B125" s="2">
        <f>B124</f>
        <v>118.8</v>
      </c>
      <c r="C125" s="2">
        <f>C124</f>
        <v>15800</v>
      </c>
      <c r="D125" s="12">
        <f>C125/B125/9*1000</f>
        <v>14777.403666292555</v>
      </c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34.5" customHeight="1">
      <c r="A128" s="15" t="s">
        <v>38</v>
      </c>
      <c r="B128" s="15"/>
      <c r="C128" s="15"/>
      <c r="D128" s="15"/>
    </row>
    <row r="129" spans="1:4" ht="75">
      <c r="A129" s="6" t="s">
        <v>6</v>
      </c>
      <c r="B129" s="6" t="s">
        <v>1</v>
      </c>
      <c r="C129" s="6" t="s">
        <v>2</v>
      </c>
      <c r="D129" s="6" t="s">
        <v>3</v>
      </c>
    </row>
    <row r="130" spans="1:4" ht="15.75">
      <c r="A130" s="7" t="s">
        <v>7</v>
      </c>
      <c r="B130" s="8">
        <v>17.4</v>
      </c>
      <c r="C130" s="9">
        <v>2457.8</v>
      </c>
      <c r="D130" s="12">
        <f>C130/B130/9*1000</f>
        <v>15694.76372924649</v>
      </c>
    </row>
    <row r="131" spans="1:4" ht="15">
      <c r="A131" s="7" t="s">
        <v>5</v>
      </c>
      <c r="B131" s="10">
        <f>B130</f>
        <v>17.4</v>
      </c>
      <c r="C131" s="10">
        <f>SUM(C130:C130)</f>
        <v>2457.8</v>
      </c>
      <c r="D131" s="12">
        <f>C131/B131/9*1000</f>
        <v>15694.76372924649</v>
      </c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 t="s">
        <v>8</v>
      </c>
      <c r="B134" s="5"/>
      <c r="C134" s="5" t="s">
        <v>9</v>
      </c>
      <c r="D134" s="5"/>
    </row>
    <row r="137" spans="1:6" ht="31.5" customHeight="1">
      <c r="A137" s="14" t="s">
        <v>35</v>
      </c>
      <c r="B137" s="14"/>
      <c r="C137" s="14"/>
      <c r="D137" s="14"/>
      <c r="F137" t="s">
        <v>31</v>
      </c>
    </row>
    <row r="138" spans="1:4" ht="75">
      <c r="A138" s="1" t="s">
        <v>0</v>
      </c>
      <c r="B138" s="1" t="s">
        <v>1</v>
      </c>
      <c r="C138" s="1" t="s">
        <v>2</v>
      </c>
      <c r="D138" s="1" t="s">
        <v>3</v>
      </c>
    </row>
    <row r="139" spans="1:4" ht="15">
      <c r="A139" s="2" t="s">
        <v>4</v>
      </c>
      <c r="B139" s="3">
        <v>118.8</v>
      </c>
      <c r="C139" s="3">
        <v>17602.2</v>
      </c>
      <c r="D139" s="12">
        <f>C139/B139/10*1000</f>
        <v>14816.666666666668</v>
      </c>
    </row>
    <row r="140" spans="1:4" ht="15">
      <c r="A140" s="2" t="s">
        <v>5</v>
      </c>
      <c r="B140" s="2">
        <f>B139</f>
        <v>118.8</v>
      </c>
      <c r="C140" s="2">
        <f>C139</f>
        <v>17602.2</v>
      </c>
      <c r="D140" s="12">
        <f>C140/B140/10*1000</f>
        <v>14816.666666666668</v>
      </c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35.25" customHeight="1">
      <c r="A143" s="15" t="s">
        <v>36</v>
      </c>
      <c r="B143" s="15"/>
      <c r="C143" s="15"/>
      <c r="D143" s="15"/>
    </row>
    <row r="144" spans="1:4" ht="75">
      <c r="A144" s="6" t="s">
        <v>6</v>
      </c>
      <c r="B144" s="6" t="s">
        <v>1</v>
      </c>
      <c r="C144" s="6" t="s">
        <v>2</v>
      </c>
      <c r="D144" s="6" t="s">
        <v>3</v>
      </c>
    </row>
    <row r="145" spans="1:4" ht="15.75">
      <c r="A145" s="7" t="s">
        <v>7</v>
      </c>
      <c r="B145" s="8">
        <v>17.4</v>
      </c>
      <c r="C145" s="9">
        <v>2731.9</v>
      </c>
      <c r="D145" s="12">
        <f>C145/B145/10*1000</f>
        <v>15700.57471264368</v>
      </c>
    </row>
    <row r="146" spans="1:4" ht="15">
      <c r="A146" s="7" t="s">
        <v>5</v>
      </c>
      <c r="B146" s="10">
        <f>B145</f>
        <v>17.4</v>
      </c>
      <c r="C146" s="10">
        <f>SUM(C145:C145)</f>
        <v>2731.9</v>
      </c>
      <c r="D146" s="12">
        <f>C146/B146/10*1000</f>
        <v>15700.57471264368</v>
      </c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 t="s">
        <v>8</v>
      </c>
      <c r="B149" s="5"/>
      <c r="C149" s="5" t="s">
        <v>9</v>
      </c>
      <c r="D149" s="5"/>
    </row>
    <row r="152" spans="1:6" ht="36.75" customHeight="1">
      <c r="A152" s="14" t="s">
        <v>33</v>
      </c>
      <c r="B152" s="14"/>
      <c r="C152" s="14"/>
      <c r="D152" s="14"/>
      <c r="F152" t="s">
        <v>32</v>
      </c>
    </row>
    <row r="153" spans="1:4" ht="75">
      <c r="A153" s="1" t="s">
        <v>0</v>
      </c>
      <c r="B153" s="1" t="s">
        <v>1</v>
      </c>
      <c r="C153" s="1" t="s">
        <v>2</v>
      </c>
      <c r="D153" s="1" t="s">
        <v>3</v>
      </c>
    </row>
    <row r="154" spans="1:4" ht="15">
      <c r="A154" s="2" t="s">
        <v>4</v>
      </c>
      <c r="B154" s="3">
        <v>118.8</v>
      </c>
      <c r="C154" s="3">
        <v>19395</v>
      </c>
      <c r="D154" s="12">
        <f>C154/B154/11*1000</f>
        <v>14841.597796143249</v>
      </c>
    </row>
    <row r="155" spans="1:4" ht="15">
      <c r="A155" s="2" t="s">
        <v>5</v>
      </c>
      <c r="B155" s="2">
        <f>B154</f>
        <v>118.8</v>
      </c>
      <c r="C155" s="2">
        <f>C154</f>
        <v>19395</v>
      </c>
      <c r="D155" s="12">
        <f>C155/B155/11*1000</f>
        <v>14841.597796143249</v>
      </c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40.5" customHeight="1">
      <c r="A158" s="15" t="s">
        <v>34</v>
      </c>
      <c r="B158" s="15"/>
      <c r="C158" s="15"/>
      <c r="D158" s="15"/>
    </row>
    <row r="159" spans="1:4" ht="75">
      <c r="A159" s="6" t="s">
        <v>6</v>
      </c>
      <c r="B159" s="6" t="s">
        <v>1</v>
      </c>
      <c r="C159" s="6" t="s">
        <v>2</v>
      </c>
      <c r="D159" s="6" t="s">
        <v>3</v>
      </c>
    </row>
    <row r="160" spans="1:4" ht="15.75">
      <c r="A160" s="7" t="s">
        <v>7</v>
      </c>
      <c r="B160" s="8">
        <v>17.4</v>
      </c>
      <c r="C160" s="9">
        <v>2984.1</v>
      </c>
      <c r="D160" s="12">
        <f>C160/B160/11*1000</f>
        <v>15590.909090909092</v>
      </c>
    </row>
    <row r="161" spans="1:4" ht="15">
      <c r="A161" s="7" t="s">
        <v>5</v>
      </c>
      <c r="B161" s="10">
        <f>B160</f>
        <v>17.4</v>
      </c>
      <c r="C161" s="10">
        <f>SUM(C160:C160)</f>
        <v>2984.1</v>
      </c>
      <c r="D161" s="12">
        <f>C161/B161/11*1000</f>
        <v>15590.909090909092</v>
      </c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 t="s">
        <v>8</v>
      </c>
      <c r="B164" s="5"/>
      <c r="C164" s="5" t="s">
        <v>9</v>
      </c>
      <c r="D164" s="5"/>
    </row>
    <row r="167" spans="1:6" ht="36.75" customHeight="1">
      <c r="A167" s="14" t="s">
        <v>41</v>
      </c>
      <c r="B167" s="14"/>
      <c r="C167" s="14"/>
      <c r="D167" s="14"/>
      <c r="F167" t="s">
        <v>40</v>
      </c>
    </row>
    <row r="168" spans="1:4" ht="75">
      <c r="A168" s="1" t="s">
        <v>0</v>
      </c>
      <c r="B168" s="1" t="s">
        <v>1</v>
      </c>
      <c r="C168" s="1" t="s">
        <v>2</v>
      </c>
      <c r="D168" s="1" t="s">
        <v>3</v>
      </c>
    </row>
    <row r="169" spans="1:4" ht="15">
      <c r="A169" s="2" t="s">
        <v>4</v>
      </c>
      <c r="B169" s="3">
        <v>118.9</v>
      </c>
      <c r="C169" s="3">
        <v>21771.3</v>
      </c>
      <c r="D169" s="12">
        <f>C169/B169/12*1000</f>
        <v>15258.830950378468</v>
      </c>
    </row>
    <row r="170" spans="1:4" ht="15">
      <c r="A170" s="2" t="s">
        <v>5</v>
      </c>
      <c r="B170" s="2">
        <f>B169</f>
        <v>118.9</v>
      </c>
      <c r="C170" s="2">
        <f>C169</f>
        <v>21771.3</v>
      </c>
      <c r="D170" s="12">
        <f>C170/B170/12*1000</f>
        <v>15258.830950378468</v>
      </c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43.5" customHeight="1">
      <c r="A173" s="15" t="s">
        <v>42</v>
      </c>
      <c r="B173" s="15"/>
      <c r="C173" s="15"/>
      <c r="D173" s="15"/>
    </row>
    <row r="174" spans="1:4" ht="75">
      <c r="A174" s="6" t="s">
        <v>6</v>
      </c>
      <c r="B174" s="6" t="s">
        <v>1</v>
      </c>
      <c r="C174" s="6" t="s">
        <v>2</v>
      </c>
      <c r="D174" s="6" t="s">
        <v>3</v>
      </c>
    </row>
    <row r="175" spans="1:4" ht="15.75">
      <c r="A175" s="7" t="s">
        <v>7</v>
      </c>
      <c r="B175" s="8">
        <v>17.4</v>
      </c>
      <c r="C175" s="9">
        <v>3254.9</v>
      </c>
      <c r="D175" s="12">
        <f>C175/B175/12*1000</f>
        <v>15588.601532567052</v>
      </c>
    </row>
    <row r="176" spans="1:4" ht="15">
      <c r="A176" s="7" t="s">
        <v>5</v>
      </c>
      <c r="B176" s="10">
        <f>B175</f>
        <v>17.4</v>
      </c>
      <c r="C176" s="10">
        <f>SUM(C175:C175)</f>
        <v>3254.9</v>
      </c>
      <c r="D176" s="12">
        <f>C176/B176/12*1000</f>
        <v>15588.601532567052</v>
      </c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 t="s">
        <v>8</v>
      </c>
      <c r="B179" s="5"/>
      <c r="C179" s="5" t="s">
        <v>9</v>
      </c>
      <c r="D179" s="5"/>
    </row>
  </sheetData>
  <mergeCells count="25">
    <mergeCell ref="A167:D167"/>
    <mergeCell ref="A173:D173"/>
    <mergeCell ref="A45:D45"/>
    <mergeCell ref="A51:D51"/>
    <mergeCell ref="A59:D59"/>
    <mergeCell ref="A65:D65"/>
    <mergeCell ref="A101:D101"/>
    <mergeCell ref="A107:D107"/>
    <mergeCell ref="A113:D113"/>
    <mergeCell ref="A73:D73"/>
    <mergeCell ref="A31:D31"/>
    <mergeCell ref="A37:D37"/>
    <mergeCell ref="A1:D1"/>
    <mergeCell ref="A7:D7"/>
    <mergeCell ref="A16:D16"/>
    <mergeCell ref="A22:D22"/>
    <mergeCell ref="A79:D79"/>
    <mergeCell ref="A87:D87"/>
    <mergeCell ref="A93:D93"/>
    <mergeCell ref="A152:D152"/>
    <mergeCell ref="A158:D158"/>
    <mergeCell ref="A122:D122"/>
    <mergeCell ref="A128:D128"/>
    <mergeCell ref="A137:D137"/>
    <mergeCell ref="A143:D1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2017-02-08T05:32:04Z</dcterms:modified>
  <cp:category/>
  <cp:version/>
  <cp:contentType/>
  <cp:contentStatus/>
</cp:coreProperties>
</file>